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ntt/Desktop/"/>
    </mc:Choice>
  </mc:AlternateContent>
  <xr:revisionPtr revIDLastSave="0" documentId="13_ncr:1_{528371F5-DAAA-BF43-B162-AAFA431ACE20}" xr6:coauthVersionLast="47" xr6:coauthVersionMax="47" xr10:uidLastSave="{00000000-0000-0000-0000-000000000000}"/>
  <bookViews>
    <workbookView xWindow="0" yWindow="760" windowWidth="34560" windowHeight="19880" xr2:uid="{28B29FC5-2FA1-444D-86FD-33E95EC4E91F}"/>
  </bookViews>
  <sheets>
    <sheet name="Workplan" sheetId="1" r:id="rId1"/>
    <sheet name="Committee" sheetId="3" r:id="rId2"/>
    <sheet name="Sponsor List" sheetId="2" r:id="rId3"/>
    <sheet name="Brack Age Groups" sheetId="4" r:id="rId4"/>
    <sheet name="Sign Ups" sheetId="7" r:id="rId5"/>
    <sheet name="Budget" sheetId="5" r:id="rId6"/>
    <sheet name="Court Layout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7" l="1"/>
  <c r="D15" i="2"/>
  <c r="I6" i="5"/>
  <c r="L6" i="5" s="1"/>
  <c r="L4" i="5"/>
  <c r="L7" i="5" l="1"/>
</calcChain>
</file>

<file path=xl/sharedStrings.xml><?xml version="1.0" encoding="utf-8"?>
<sst xmlns="http://schemas.openxmlformats.org/spreadsheetml/2006/main" count="291" uniqueCount="164">
  <si>
    <t>Tasks</t>
  </si>
  <si>
    <t>Reserve facility</t>
  </si>
  <si>
    <t>Create Tournament name</t>
  </si>
  <si>
    <t>Owner</t>
  </si>
  <si>
    <t>Status</t>
  </si>
  <si>
    <t>Create Tournament Graphic</t>
  </si>
  <si>
    <t>Notes</t>
  </si>
  <si>
    <t>Company</t>
  </si>
  <si>
    <t>Draft Sponsorship List</t>
  </si>
  <si>
    <t>Graphic for social media</t>
  </si>
  <si>
    <t>Initial list of companies to reach out to for sponsorship</t>
  </si>
  <si>
    <t>Generate tournament ideas for sponsorship</t>
  </si>
  <si>
    <t>Ex) Sponsor for individual courts</t>
  </si>
  <si>
    <t>Determine registration fee</t>
  </si>
  <si>
    <t>Finalize tournament structure</t>
  </si>
  <si>
    <t>General Tournament</t>
  </si>
  <si>
    <t>Central Florida Navy League Pickleball Tournament</t>
  </si>
  <si>
    <t>Start</t>
  </si>
  <si>
    <t>End</t>
  </si>
  <si>
    <t>Sponsorship</t>
  </si>
  <si>
    <t>#</t>
  </si>
  <si>
    <t>Description</t>
  </si>
  <si>
    <t>Misc</t>
  </si>
  <si>
    <t>Finalize announcer/MC</t>
  </si>
  <si>
    <t>Randy Fonatanez Dad</t>
  </si>
  <si>
    <t>Reservation for facility</t>
  </si>
  <si>
    <t>Call Clear One to lock in facility and dates</t>
  </si>
  <si>
    <t>Determine the tournament structure (Double elimination, winners/losers bracket)</t>
  </si>
  <si>
    <t>Determine refereree requirements</t>
  </si>
  <si>
    <t>Determine whether or not referees can be secured or if they should be used</t>
  </si>
  <si>
    <t>Potentially self officiate for all but final round</t>
  </si>
  <si>
    <t>Determine the price per individual/team if a discount for Navy League members should be applied</t>
  </si>
  <si>
    <t>Announcer for event that can announce court assignments and provide fun atmostphere</t>
  </si>
  <si>
    <t>Marketing</t>
  </si>
  <si>
    <t>Determine committees and sub-committees that will be required</t>
  </si>
  <si>
    <t xml:space="preserve">1.Pickle for Patriots
</t>
  </si>
  <si>
    <t>Name</t>
  </si>
  <si>
    <t>Role</t>
  </si>
  <si>
    <t>Brent Terry</t>
  </si>
  <si>
    <t>Berkley Terry</t>
  </si>
  <si>
    <t>TBD</t>
  </si>
  <si>
    <t>Randy Fontanez</t>
  </si>
  <si>
    <t>Kyle Smith</t>
  </si>
  <si>
    <t>In progress</t>
  </si>
  <si>
    <t>Maddie Gipson</t>
  </si>
  <si>
    <t>Lead</t>
  </si>
  <si>
    <t>Committee</t>
  </si>
  <si>
    <t>Operations</t>
  </si>
  <si>
    <t>Responsible for creative marketing of event, decorations, sponsorship ideas, etc. This committee is the foundation for a FUN event.</t>
  </si>
  <si>
    <t>Responsible for partnering with the community to identify sponsors for the event. This committee the foundation for fundrasing.</t>
  </si>
  <si>
    <t>Responsible for defining tournament structure, registration fees,  rules, etc. This committee is the foundation for a well-run event</t>
  </si>
  <si>
    <t>Yiannis Neocleous</t>
  </si>
  <si>
    <t>NA</t>
  </si>
  <si>
    <t>Marketing/Sponsorship</t>
  </si>
  <si>
    <t>Brent</t>
  </si>
  <si>
    <t>3/8/23 - Brent sent initial email to Lindsey with ideas</t>
  </si>
  <si>
    <t>Complete</t>
  </si>
  <si>
    <t>$40-$50 per person</t>
  </si>
  <si>
    <t>Decide on double elimination, age brackets, men's doubles v women's doubles</t>
  </si>
  <si>
    <t>Determine what winners receive</t>
  </si>
  <si>
    <t>Decide on what tournament winners will receive</t>
  </si>
  <si>
    <t>Operations/Marketing</t>
  </si>
  <si>
    <t>Determine sign up process</t>
  </si>
  <si>
    <t>Determine how individuals will sign up and register their team</t>
  </si>
  <si>
    <t>Recruit Volunteers</t>
  </si>
  <si>
    <t>Recruit Volunteers to assist with check-in, court assignments, etc.</t>
  </si>
  <si>
    <t>Age Brackets</t>
  </si>
  <si>
    <t>50+</t>
  </si>
  <si>
    <t>The age of the youngest player is used to determine the age group bracket.</t>
  </si>
  <si>
    <t>Ages</t>
  </si>
  <si>
    <t>Create Committees</t>
  </si>
  <si>
    <t>Cost</t>
  </si>
  <si>
    <t>Item</t>
  </si>
  <si>
    <t>Venue Rental</t>
  </si>
  <si>
    <t>T-Shirts</t>
  </si>
  <si>
    <t>Total</t>
  </si>
  <si>
    <t>Sponsors</t>
  </si>
  <si>
    <t>Costs</t>
  </si>
  <si>
    <t>Net</t>
  </si>
  <si>
    <t>In Progress</t>
  </si>
  <si>
    <t>Participants</t>
  </si>
  <si>
    <t>Number</t>
  </si>
  <si>
    <t>Price per team</t>
  </si>
  <si>
    <t>Sign Ups</t>
  </si>
  <si>
    <t>Sign Ups ($)</t>
  </si>
  <si>
    <t>Committees Overview</t>
  </si>
  <si>
    <t>Add sign up functionality to website</t>
  </si>
  <si>
    <t>Utilize same functionality used for luncheon sign ups</t>
  </si>
  <si>
    <t>Referees</t>
  </si>
  <si>
    <t>Tiers</t>
  </si>
  <si>
    <t>Level</t>
  </si>
  <si>
    <t>Gold</t>
  </si>
  <si>
    <t>Silver</t>
  </si>
  <si>
    <t>Bronze</t>
  </si>
  <si>
    <t>Amount</t>
  </si>
  <si>
    <t>Player Registrations</t>
  </si>
  <si>
    <t>x</t>
  </si>
  <si>
    <t>Championship Court Sponsor</t>
  </si>
  <si>
    <t>Individual Court Sponsor</t>
  </si>
  <si>
    <t>Prominent logo on t-shirt</t>
  </si>
  <si>
    <t>Listed on website, banner, social media, etc.</t>
  </si>
  <si>
    <t>Display company banner at podium wall</t>
  </si>
  <si>
    <t>Company logo displayed on court surface and surrounding area</t>
  </si>
  <si>
    <t>Number of player registrations permitted (1 team is comprised of 2 players.)</t>
  </si>
  <si>
    <t>Company logo will be displayed on a banner behind podium for awards</t>
  </si>
  <si>
    <t>Prominent on t-shirt</t>
  </si>
  <si>
    <t>Logo on t-shirt</t>
  </si>
  <si>
    <t>Logo displayed on t-shirt</t>
  </si>
  <si>
    <t>Logo displayed on supoprted marketing materials</t>
  </si>
  <si>
    <t>Brent/Berk</t>
  </si>
  <si>
    <t>Receive quote for sponsorship banner</t>
  </si>
  <si>
    <t>Reach out to POC that was used for WWLS race</t>
  </si>
  <si>
    <t>Kirk or WWLS sponsor</t>
  </si>
  <si>
    <t>u50</t>
  </si>
  <si>
    <t>Diadem sports paddles</t>
  </si>
  <si>
    <t>Projector for tournament bracket</t>
  </si>
  <si>
    <t>Determine if we can project the tournament bracket on to the wall</t>
  </si>
  <si>
    <t>Project on wall or provide other means to view bracket update, update on tv?</t>
  </si>
  <si>
    <t>DJ for music/announcements</t>
  </si>
  <si>
    <t>Reach out to Nate Wheeler</t>
  </si>
  <si>
    <t>Drink Sponsor</t>
  </si>
  <si>
    <t>Company to sponsor bar</t>
  </si>
  <si>
    <t>Stephen Gould</t>
  </si>
  <si>
    <t>Berkley</t>
  </si>
  <si>
    <t>Flyers</t>
  </si>
  <si>
    <t>Leverage Navy League for potential historical naming ideas</t>
  </si>
  <si>
    <t>Not Started</t>
  </si>
  <si>
    <t>Creative</t>
  </si>
  <si>
    <t>NightHawk</t>
  </si>
  <si>
    <t>RRB Partners</t>
  </si>
  <si>
    <t>Neos &amp; Co</t>
  </si>
  <si>
    <t>I A.M.</t>
  </si>
  <si>
    <t>Nona Wealth Advisors</t>
  </si>
  <si>
    <t>Allstate</t>
  </si>
  <si>
    <t>Company logo displayed on court surface and net</t>
  </si>
  <si>
    <t>Eat Drink Orlando</t>
  </si>
  <si>
    <t>Bolay</t>
  </si>
  <si>
    <t>Share it Night</t>
  </si>
  <si>
    <t>Diadem Sports</t>
  </si>
  <si>
    <t>Product</t>
  </si>
  <si>
    <t>Power Pickleball</t>
  </si>
  <si>
    <t>Software</t>
  </si>
  <si>
    <t>Terry</t>
  </si>
  <si>
    <t>Austin</t>
  </si>
  <si>
    <t>Ulcak</t>
  </si>
  <si>
    <t>Cylie</t>
  </si>
  <si>
    <t xml:space="preserve">Brian </t>
  </si>
  <si>
    <t>Stenstrud</t>
  </si>
  <si>
    <t>Jennifer</t>
  </si>
  <si>
    <t>Preston</t>
  </si>
  <si>
    <t>John</t>
  </si>
  <si>
    <t>Christine</t>
  </si>
  <si>
    <t>Payne</t>
  </si>
  <si>
    <t>Emily</t>
  </si>
  <si>
    <t>Katz</t>
  </si>
  <si>
    <t>Partner hasn't signed up yet</t>
  </si>
  <si>
    <t>Simplified Mortgage</t>
  </si>
  <si>
    <t>Denise</t>
  </si>
  <si>
    <t>Rizzo</t>
  </si>
  <si>
    <t>Lisa</t>
  </si>
  <si>
    <t>Miller</t>
  </si>
  <si>
    <t>Placeholder</t>
  </si>
  <si>
    <t>RRB</t>
  </si>
  <si>
    <t>I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</si>
</sst>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Times New Roman"/>
      <family val="1"/>
    </font>
    <font>
      <sz val="12"/>
      <color theme="1"/>
      <name val="Times New Roman"/>
      <family val="1"/>
    </font>
    <font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2C3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6" fillId="4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2" borderId="1" xfId="0" applyNumberFormat="1" applyFont="1" applyFill="1" applyBorder="1"/>
    <xf numFmtId="44" fontId="3" fillId="2" borderId="1" xfId="1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4" fontId="3" fillId="2" borderId="1" xfId="0" applyNumberFormat="1" applyFont="1" applyFill="1" applyBorder="1"/>
    <xf numFmtId="0" fontId="6" fillId="4" borderId="1" xfId="0" applyFont="1" applyFill="1" applyBorder="1" applyAlignment="1">
      <alignment horizontal="center"/>
    </xf>
    <xf numFmtId="6" fontId="6" fillId="4" borderId="1" xfId="0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2" fillId="5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EC877"/>
      <color rgb="FF2D2C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711200</xdr:colOff>
      <xdr:row>6</xdr:row>
      <xdr:rowOff>49741</xdr:rowOff>
    </xdr:from>
    <xdr:to>
      <xdr:col>9</xdr:col>
      <xdr:colOff>772652</xdr:colOff>
      <xdr:row>16</xdr:row>
      <xdr:rowOff>52919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578A662B-38FC-5284-02B3-4CEF3577F63B}"/>
            </a:ext>
          </a:extLst>
        </xdr:cNvPr>
        <xdr:cNvGrpSpPr/>
      </xdr:nvGrpSpPr>
      <xdr:grpSpPr>
        <a:xfrm>
          <a:off x="3225800" y="1268941"/>
          <a:ext cx="5090652" cy="2035178"/>
          <a:chOff x="3295651" y="1082675"/>
          <a:chExt cx="5031385" cy="2035178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9FB96505-49AB-EF27-DCE7-8392E42CE949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D67D342-83BA-FF74-C33B-AC6410468C5A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75F97D50-E980-194E-BF64-C61F16314DF5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4F129107-9E81-0C4A-8ABD-7CD091ABC391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442D4978-48C7-AC46-B55B-E141159F88A8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711200</xdr:colOff>
      <xdr:row>17</xdr:row>
      <xdr:rowOff>67733</xdr:rowOff>
    </xdr:from>
    <xdr:to>
      <xdr:col>9</xdr:col>
      <xdr:colOff>772652</xdr:colOff>
      <xdr:row>27</xdr:row>
      <xdr:rowOff>70911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AA402E59-1D22-4844-82D0-5BAB212DA86E}"/>
            </a:ext>
          </a:extLst>
        </xdr:cNvPr>
        <xdr:cNvGrpSpPr/>
      </xdr:nvGrpSpPr>
      <xdr:grpSpPr>
        <a:xfrm>
          <a:off x="3225800" y="3522133"/>
          <a:ext cx="5090652" cy="2035178"/>
          <a:chOff x="3295651" y="1082675"/>
          <a:chExt cx="5031385" cy="2035178"/>
        </a:xfrm>
      </xdr:grpSpPr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2BEACA3A-E3E3-0D91-39B5-DFD840EAF625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5E21CDE5-94A4-FB55-F0FC-A23ECC70B2A1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4FF94C2E-5472-9FD1-6217-1948EE73E5DE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1B3A4C8-AE3E-BFB3-5687-5F63226B1931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A5C6F101-EC8B-50E7-931B-E28B18694827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711200</xdr:colOff>
      <xdr:row>28</xdr:row>
      <xdr:rowOff>135467</xdr:rowOff>
    </xdr:from>
    <xdr:to>
      <xdr:col>9</xdr:col>
      <xdr:colOff>772652</xdr:colOff>
      <xdr:row>38</xdr:row>
      <xdr:rowOff>138645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3C7F445A-3EE5-8D4B-9C07-7F30CFB89C19}"/>
            </a:ext>
          </a:extLst>
        </xdr:cNvPr>
        <xdr:cNvGrpSpPr/>
      </xdr:nvGrpSpPr>
      <xdr:grpSpPr>
        <a:xfrm>
          <a:off x="3225800" y="5825067"/>
          <a:ext cx="5090652" cy="2035178"/>
          <a:chOff x="3295651" y="1082675"/>
          <a:chExt cx="5031385" cy="2035178"/>
        </a:xfrm>
      </xdr:grpSpPr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7D58C1B1-0D23-8E1A-0066-0EE4980982EA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6E4B9C3-D791-D560-4DC2-348CC527C2C6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5307ACFB-64A9-840A-0557-FECF9AF5C841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5D8BDE84-F632-6DBE-B67B-35631186CE77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8C8B2F20-85C7-AE98-9CA0-7E582C56EC92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711200</xdr:colOff>
      <xdr:row>39</xdr:row>
      <xdr:rowOff>118534</xdr:rowOff>
    </xdr:from>
    <xdr:to>
      <xdr:col>9</xdr:col>
      <xdr:colOff>772652</xdr:colOff>
      <xdr:row>49</xdr:row>
      <xdr:rowOff>121712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AF543740-1486-9940-A410-8C54B38234EE}"/>
            </a:ext>
          </a:extLst>
        </xdr:cNvPr>
        <xdr:cNvGrpSpPr/>
      </xdr:nvGrpSpPr>
      <xdr:grpSpPr>
        <a:xfrm>
          <a:off x="3225800" y="8043334"/>
          <a:ext cx="5090652" cy="2035178"/>
          <a:chOff x="3295651" y="1082675"/>
          <a:chExt cx="5031385" cy="2035178"/>
        </a:xfrm>
      </xdr:grpSpPr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FF8460DC-AD58-AA2C-7993-09210B5E43DF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812D10F9-68A1-7138-48AF-0C38EF39AB4A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97047C02-2348-42F6-C7FA-B06B1CA6D819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333387A9-5A2F-8BC1-0C75-DEC150D50D22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DF52BE1C-DE58-F07F-D745-8244C59E7B86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711200</xdr:colOff>
      <xdr:row>50</xdr:row>
      <xdr:rowOff>165100</xdr:rowOff>
    </xdr:from>
    <xdr:to>
      <xdr:col>9</xdr:col>
      <xdr:colOff>772652</xdr:colOff>
      <xdr:row>60</xdr:row>
      <xdr:rowOff>168278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F08027AE-D0DF-024E-9B2A-65EA98CC6DE5}"/>
            </a:ext>
          </a:extLst>
        </xdr:cNvPr>
        <xdr:cNvGrpSpPr/>
      </xdr:nvGrpSpPr>
      <xdr:grpSpPr>
        <a:xfrm>
          <a:off x="3225800" y="10325100"/>
          <a:ext cx="5090652" cy="2035178"/>
          <a:chOff x="3295651" y="1082675"/>
          <a:chExt cx="5031385" cy="2035178"/>
        </a:xfrm>
      </xdr:grpSpPr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E6E66428-F094-DAD1-183E-D22217D96706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547050A3-7CD1-F1CA-3567-552981345231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32E61009-C168-75BF-5DC5-FE2D30BD309C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1CB554BF-6887-5260-F0C5-2059E1C0EF43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630A9786-1929-D964-EBF3-65C2C6D488BB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711200</xdr:colOff>
      <xdr:row>62</xdr:row>
      <xdr:rowOff>25400</xdr:rowOff>
    </xdr:from>
    <xdr:to>
      <xdr:col>9</xdr:col>
      <xdr:colOff>772652</xdr:colOff>
      <xdr:row>72</xdr:row>
      <xdr:rowOff>28578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14DA7F16-8FC2-2D42-925C-2B548B8F0E5D}"/>
            </a:ext>
          </a:extLst>
        </xdr:cNvPr>
        <xdr:cNvGrpSpPr/>
      </xdr:nvGrpSpPr>
      <xdr:grpSpPr>
        <a:xfrm>
          <a:off x="3225800" y="12623800"/>
          <a:ext cx="5090652" cy="2035178"/>
          <a:chOff x="3295651" y="1082675"/>
          <a:chExt cx="5031385" cy="2035178"/>
        </a:xfrm>
      </xdr:grpSpPr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7BCF6A50-2907-1374-41EA-BE62108EBDB3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9754D52A-660E-86EA-587C-7B9A6D07143E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5F15E29-98C5-6ECD-6A85-5607D6BE4C37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875554E4-4DDC-0B8E-B464-23447B2FBF83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601344CE-D7C3-4EC6-B58F-D31C43E7A341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10</xdr:col>
      <xdr:colOff>736600</xdr:colOff>
      <xdr:row>50</xdr:row>
      <xdr:rowOff>165100</xdr:rowOff>
    </xdr:from>
    <xdr:to>
      <xdr:col>16</xdr:col>
      <xdr:colOff>798052</xdr:colOff>
      <xdr:row>60</xdr:row>
      <xdr:rowOff>168278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2308BB1F-9685-0243-B6A4-6D68FC1510EE}"/>
            </a:ext>
          </a:extLst>
        </xdr:cNvPr>
        <xdr:cNvGrpSpPr/>
      </xdr:nvGrpSpPr>
      <xdr:grpSpPr>
        <a:xfrm>
          <a:off x="9118600" y="10325100"/>
          <a:ext cx="5090652" cy="2035178"/>
          <a:chOff x="3295651" y="1082675"/>
          <a:chExt cx="5031385" cy="2035178"/>
        </a:xfrm>
      </xdr:grpSpPr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689CE679-2C12-DFF9-F93F-5A0666E24A48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AFA67844-45DA-91F5-5442-DD6861900B18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2461306C-C50D-A72D-FAD4-B161BEEC8260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9C7437AE-70F7-CA98-444E-7F569B9E5932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C578E9FF-5E10-403B-2C38-ADF0640FE29D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10</xdr:col>
      <xdr:colOff>736600</xdr:colOff>
      <xdr:row>62</xdr:row>
      <xdr:rowOff>25400</xdr:rowOff>
    </xdr:from>
    <xdr:to>
      <xdr:col>16</xdr:col>
      <xdr:colOff>798052</xdr:colOff>
      <xdr:row>72</xdr:row>
      <xdr:rowOff>28578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44F462D2-C21D-2D43-9869-DB96D48C385C}"/>
            </a:ext>
          </a:extLst>
        </xdr:cNvPr>
        <xdr:cNvGrpSpPr/>
      </xdr:nvGrpSpPr>
      <xdr:grpSpPr>
        <a:xfrm>
          <a:off x="9118600" y="12623800"/>
          <a:ext cx="5090652" cy="2035178"/>
          <a:chOff x="3295651" y="1082675"/>
          <a:chExt cx="5031385" cy="2035178"/>
        </a:xfrm>
      </xdr:grpSpPr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F33C3800-2605-4613-4F2C-F304B5F286CC}"/>
              </a:ext>
            </a:extLst>
          </xdr:cNvPr>
          <xdr:cNvSpPr/>
        </xdr:nvSpPr>
        <xdr:spPr>
          <a:xfrm>
            <a:off x="3302000" y="1082997"/>
            <a:ext cx="4749800" cy="20320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1F5122AA-C2D6-E578-22B2-D3A9A9065F7D}"/>
              </a:ext>
            </a:extLst>
          </xdr:cNvPr>
          <xdr:cNvSpPr/>
        </xdr:nvSpPr>
        <xdr:spPr>
          <a:xfrm>
            <a:off x="3295651" y="2035714"/>
            <a:ext cx="1755774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54A476F2-D9E3-BDDE-D0AC-842DF60999F5}"/>
              </a:ext>
            </a:extLst>
          </xdr:cNvPr>
          <xdr:cNvSpPr/>
        </xdr:nvSpPr>
        <xdr:spPr>
          <a:xfrm>
            <a:off x="5052669" y="1082675"/>
            <a:ext cx="1515533" cy="20319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FD04D9ED-6614-FB50-3C84-358497720363}"/>
              </a:ext>
            </a:extLst>
          </xdr:cNvPr>
          <xdr:cNvSpPr/>
        </xdr:nvSpPr>
        <xdr:spPr>
          <a:xfrm>
            <a:off x="6571261" y="2074136"/>
            <a:ext cx="1755775" cy="4972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D1FCB72B-C7D1-7A56-0CAF-94FC84C5AF14}"/>
              </a:ext>
            </a:extLst>
          </xdr:cNvPr>
          <xdr:cNvSpPr/>
        </xdr:nvSpPr>
        <xdr:spPr>
          <a:xfrm rot="5400000" flipV="1">
            <a:off x="4701545" y="2077405"/>
            <a:ext cx="2035176" cy="45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A492-F96E-DD41-89D4-07D6ACAAF10A}">
  <dimension ref="B2:J31"/>
  <sheetViews>
    <sheetView tabSelected="1" zoomScale="90" zoomScaleNormal="90" workbookViewId="0">
      <selection activeCell="D30" sqref="D30"/>
    </sheetView>
  </sheetViews>
  <sheetFormatPr baseColWidth="10" defaultRowHeight="16" x14ac:dyDescent="0.2"/>
  <cols>
    <col min="1" max="2" width="10.83203125" style="2"/>
    <col min="3" max="3" width="37.6640625" style="2" bestFit="1" customWidth="1"/>
    <col min="4" max="4" width="80.1640625" style="2" bestFit="1" customWidth="1"/>
    <col min="5" max="5" width="64.33203125" style="2" bestFit="1" customWidth="1"/>
    <col min="6" max="6" width="46.83203125" style="2" customWidth="1"/>
    <col min="7" max="16384" width="10.83203125" style="2"/>
  </cols>
  <sheetData>
    <row r="2" spans="2:10" ht="25" x14ac:dyDescent="0.2">
      <c r="C2" s="21" t="s">
        <v>16</v>
      </c>
      <c r="D2" s="21"/>
      <c r="E2" s="21"/>
      <c r="F2" s="21"/>
      <c r="G2" s="21"/>
      <c r="H2" s="21"/>
      <c r="I2" s="21"/>
      <c r="J2" s="21"/>
    </row>
    <row r="3" spans="2:10" ht="20" x14ac:dyDescent="0.2">
      <c r="B3" s="3" t="s">
        <v>20</v>
      </c>
      <c r="C3" s="3" t="s">
        <v>0</v>
      </c>
      <c r="D3" s="3" t="s">
        <v>21</v>
      </c>
      <c r="E3" s="3" t="s">
        <v>6</v>
      </c>
      <c r="F3" s="3" t="s">
        <v>46</v>
      </c>
      <c r="G3" s="3" t="s">
        <v>3</v>
      </c>
      <c r="H3" s="3" t="s">
        <v>17</v>
      </c>
      <c r="I3" s="3" t="s">
        <v>18</v>
      </c>
      <c r="J3" s="3" t="s">
        <v>4</v>
      </c>
    </row>
    <row r="4" spans="2:10" x14ac:dyDescent="0.2">
      <c r="B4" s="8">
        <v>1</v>
      </c>
      <c r="C4" s="22" t="s">
        <v>15</v>
      </c>
      <c r="D4" s="23"/>
      <c r="E4" s="23"/>
      <c r="F4" s="23"/>
      <c r="G4" s="23"/>
      <c r="H4" s="23"/>
      <c r="I4" s="23"/>
      <c r="J4" s="24"/>
    </row>
    <row r="5" spans="2:10" x14ac:dyDescent="0.2">
      <c r="B5" s="7">
        <v>1.1000000000000001</v>
      </c>
      <c r="C5" s="4" t="s">
        <v>1</v>
      </c>
      <c r="D5" s="4" t="s">
        <v>25</v>
      </c>
      <c r="E5" s="4" t="s">
        <v>26</v>
      </c>
      <c r="F5" s="4" t="s">
        <v>47</v>
      </c>
      <c r="G5" s="4" t="s">
        <v>54</v>
      </c>
      <c r="H5" s="9">
        <v>44993</v>
      </c>
      <c r="I5" s="9">
        <v>44993</v>
      </c>
      <c r="J5" s="4" t="s">
        <v>56</v>
      </c>
    </row>
    <row r="6" spans="2:10" x14ac:dyDescent="0.2">
      <c r="B6" s="7">
        <v>1.2</v>
      </c>
      <c r="C6" s="4" t="s">
        <v>70</v>
      </c>
      <c r="D6" s="4" t="s">
        <v>34</v>
      </c>
      <c r="E6" s="4" t="s">
        <v>43</v>
      </c>
      <c r="F6" s="4" t="s">
        <v>52</v>
      </c>
      <c r="G6" s="4" t="s">
        <v>54</v>
      </c>
      <c r="H6" s="9">
        <v>44993</v>
      </c>
      <c r="I6" s="9">
        <v>45017</v>
      </c>
      <c r="J6" s="4" t="s">
        <v>56</v>
      </c>
    </row>
    <row r="7" spans="2:10" ht="34" x14ac:dyDescent="0.2">
      <c r="B7" s="7">
        <v>1.3</v>
      </c>
      <c r="C7" s="4" t="s">
        <v>2</v>
      </c>
      <c r="D7" s="4" t="s">
        <v>125</v>
      </c>
      <c r="E7" s="5" t="s">
        <v>35</v>
      </c>
      <c r="F7" s="5" t="s">
        <v>47</v>
      </c>
      <c r="G7" s="4" t="s">
        <v>54</v>
      </c>
      <c r="H7" s="9">
        <v>44993</v>
      </c>
      <c r="I7" s="9">
        <v>45039</v>
      </c>
      <c r="J7" s="4" t="s">
        <v>56</v>
      </c>
    </row>
    <row r="8" spans="2:10" x14ac:dyDescent="0.2">
      <c r="B8" s="7">
        <v>1.4</v>
      </c>
      <c r="C8" s="4" t="s">
        <v>86</v>
      </c>
      <c r="D8" s="4" t="s">
        <v>87</v>
      </c>
      <c r="E8" s="4"/>
      <c r="F8" s="4" t="s">
        <v>47</v>
      </c>
      <c r="G8" s="4" t="s">
        <v>54</v>
      </c>
      <c r="H8" s="9">
        <v>44993</v>
      </c>
      <c r="I8" s="9">
        <v>45040</v>
      </c>
      <c r="J8" s="4" t="s">
        <v>56</v>
      </c>
    </row>
    <row r="9" spans="2:10" x14ac:dyDescent="0.2">
      <c r="B9" s="7"/>
      <c r="C9" s="4"/>
      <c r="D9" s="4"/>
      <c r="E9" s="4"/>
      <c r="F9" s="4"/>
      <c r="G9" s="4"/>
      <c r="H9" s="4"/>
      <c r="I9" s="4"/>
      <c r="J9" s="4"/>
    </row>
    <row r="10" spans="2:10" x14ac:dyDescent="0.2">
      <c r="B10" s="8">
        <v>2</v>
      </c>
      <c r="C10" s="22" t="s">
        <v>47</v>
      </c>
      <c r="D10" s="23"/>
      <c r="E10" s="23"/>
      <c r="F10" s="23"/>
      <c r="G10" s="23"/>
      <c r="H10" s="23"/>
      <c r="I10" s="23"/>
      <c r="J10" s="24"/>
    </row>
    <row r="11" spans="2:10" x14ac:dyDescent="0.2">
      <c r="B11" s="7">
        <v>2.1</v>
      </c>
      <c r="C11" s="4" t="s">
        <v>13</v>
      </c>
      <c r="D11" s="4" t="s">
        <v>31</v>
      </c>
      <c r="E11" s="4" t="s">
        <v>57</v>
      </c>
      <c r="F11" s="4" t="s">
        <v>47</v>
      </c>
      <c r="G11" s="4" t="s">
        <v>54</v>
      </c>
      <c r="H11" s="9">
        <v>45033</v>
      </c>
      <c r="I11" s="9">
        <v>45034</v>
      </c>
      <c r="J11" s="4" t="s">
        <v>56</v>
      </c>
    </row>
    <row r="12" spans="2:10" x14ac:dyDescent="0.2">
      <c r="B12" s="7">
        <v>2.2000000000000002</v>
      </c>
      <c r="C12" s="4" t="s">
        <v>62</v>
      </c>
      <c r="D12" s="4" t="s">
        <v>63</v>
      </c>
      <c r="E12" s="4"/>
      <c r="F12" s="4" t="s">
        <v>47</v>
      </c>
      <c r="G12" s="4" t="s">
        <v>54</v>
      </c>
      <c r="H12" s="9">
        <v>44993</v>
      </c>
      <c r="I12" s="9">
        <v>45017</v>
      </c>
      <c r="J12" s="4" t="s">
        <v>56</v>
      </c>
    </row>
    <row r="13" spans="2:10" x14ac:dyDescent="0.2">
      <c r="B13" s="7">
        <v>2.2999999999999998</v>
      </c>
      <c r="C13" s="4" t="s">
        <v>14</v>
      </c>
      <c r="D13" s="4" t="s">
        <v>27</v>
      </c>
      <c r="E13" s="4" t="s">
        <v>58</v>
      </c>
      <c r="F13" s="4" t="s">
        <v>47</v>
      </c>
      <c r="G13" s="4" t="s">
        <v>54</v>
      </c>
      <c r="H13" s="9">
        <v>44993</v>
      </c>
      <c r="I13" s="9">
        <v>45017</v>
      </c>
      <c r="J13" s="4" t="s">
        <v>56</v>
      </c>
    </row>
    <row r="14" spans="2:10" x14ac:dyDescent="0.2">
      <c r="B14" s="7">
        <v>2.4</v>
      </c>
      <c r="C14" s="4" t="s">
        <v>115</v>
      </c>
      <c r="D14" s="4" t="s">
        <v>116</v>
      </c>
      <c r="E14" s="4" t="s">
        <v>117</v>
      </c>
      <c r="F14" s="4" t="s">
        <v>47</v>
      </c>
      <c r="G14" s="4" t="s">
        <v>40</v>
      </c>
      <c r="H14" s="9"/>
      <c r="I14" s="9"/>
      <c r="J14" s="4" t="s">
        <v>126</v>
      </c>
    </row>
    <row r="15" spans="2:10" x14ac:dyDescent="0.2">
      <c r="B15" s="7"/>
      <c r="C15" s="4"/>
      <c r="D15" s="4"/>
      <c r="E15" s="4"/>
      <c r="F15" s="4"/>
      <c r="G15" s="4"/>
      <c r="H15" s="4"/>
      <c r="I15" s="4"/>
      <c r="J15" s="4"/>
    </row>
    <row r="16" spans="2:10" x14ac:dyDescent="0.2">
      <c r="B16" s="8">
        <v>3</v>
      </c>
      <c r="C16" s="22" t="s">
        <v>19</v>
      </c>
      <c r="D16" s="23"/>
      <c r="E16" s="23"/>
      <c r="F16" s="23"/>
      <c r="G16" s="23"/>
      <c r="H16" s="23"/>
      <c r="I16" s="23"/>
      <c r="J16" s="24"/>
    </row>
    <row r="17" spans="2:10" x14ac:dyDescent="0.2">
      <c r="B17" s="7">
        <v>3.1</v>
      </c>
      <c r="C17" s="4" t="s">
        <v>8</v>
      </c>
      <c r="D17" s="4" t="s">
        <v>10</v>
      </c>
      <c r="E17" s="4"/>
      <c r="F17" s="4" t="s">
        <v>19</v>
      </c>
      <c r="G17" s="4"/>
      <c r="H17" s="9">
        <v>44993</v>
      </c>
      <c r="I17" s="9">
        <v>45017</v>
      </c>
      <c r="J17" s="4" t="s">
        <v>79</v>
      </c>
    </row>
    <row r="18" spans="2:10" x14ac:dyDescent="0.2">
      <c r="B18" s="7">
        <v>3.2</v>
      </c>
      <c r="C18" s="4" t="s">
        <v>11</v>
      </c>
      <c r="D18" s="4" t="s">
        <v>12</v>
      </c>
      <c r="E18" s="4"/>
      <c r="F18" s="4" t="s">
        <v>53</v>
      </c>
      <c r="G18" s="4"/>
      <c r="H18" s="9">
        <v>44993</v>
      </c>
      <c r="I18" s="9">
        <v>45017</v>
      </c>
      <c r="J18" s="4" t="s">
        <v>56</v>
      </c>
    </row>
    <row r="19" spans="2:10" x14ac:dyDescent="0.2">
      <c r="B19" s="4"/>
      <c r="C19" s="4"/>
      <c r="D19" s="4"/>
      <c r="E19" s="4"/>
      <c r="F19" s="4"/>
      <c r="G19" s="4"/>
      <c r="H19" s="4"/>
      <c r="I19" s="4"/>
      <c r="J19" s="4"/>
    </row>
    <row r="20" spans="2:10" x14ac:dyDescent="0.2">
      <c r="B20" s="8">
        <v>4</v>
      </c>
      <c r="C20" s="22" t="s">
        <v>33</v>
      </c>
      <c r="D20" s="23"/>
      <c r="E20" s="23"/>
      <c r="F20" s="23"/>
      <c r="G20" s="23"/>
      <c r="H20" s="23"/>
      <c r="I20" s="23"/>
      <c r="J20" s="24"/>
    </row>
    <row r="21" spans="2:10" x14ac:dyDescent="0.2">
      <c r="B21" s="7">
        <v>4.0999999999999996</v>
      </c>
      <c r="C21" s="4" t="s">
        <v>5</v>
      </c>
      <c r="D21" s="4" t="s">
        <v>9</v>
      </c>
      <c r="E21" s="4" t="s">
        <v>55</v>
      </c>
      <c r="F21" s="4" t="s">
        <v>33</v>
      </c>
      <c r="G21" s="4" t="s">
        <v>54</v>
      </c>
      <c r="H21" s="9">
        <v>44993</v>
      </c>
      <c r="I21" s="9">
        <v>45017</v>
      </c>
      <c r="J21" s="4" t="s">
        <v>56</v>
      </c>
    </row>
    <row r="22" spans="2:10" x14ac:dyDescent="0.2">
      <c r="B22" s="7">
        <v>4.2</v>
      </c>
      <c r="C22" s="4" t="s">
        <v>110</v>
      </c>
      <c r="D22" s="4" t="s">
        <v>111</v>
      </c>
      <c r="E22" s="4" t="s">
        <v>112</v>
      </c>
      <c r="F22" s="4" t="s">
        <v>33</v>
      </c>
      <c r="G22" s="4" t="s">
        <v>109</v>
      </c>
      <c r="H22" s="9">
        <v>45040</v>
      </c>
      <c r="I22" s="4"/>
      <c r="J22" s="4" t="s">
        <v>79</v>
      </c>
    </row>
    <row r="23" spans="2:10" x14ac:dyDescent="0.2">
      <c r="B23" s="7">
        <v>4.3</v>
      </c>
      <c r="C23" s="4" t="s">
        <v>59</v>
      </c>
      <c r="D23" s="4" t="s">
        <v>60</v>
      </c>
      <c r="E23" s="4" t="s">
        <v>114</v>
      </c>
      <c r="F23" s="4" t="s">
        <v>61</v>
      </c>
      <c r="G23" s="4" t="s">
        <v>54</v>
      </c>
      <c r="H23" s="9">
        <v>45040</v>
      </c>
      <c r="I23" s="9">
        <v>45079</v>
      </c>
      <c r="J23" s="4" t="s">
        <v>56</v>
      </c>
    </row>
    <row r="24" spans="2:10" x14ac:dyDescent="0.2">
      <c r="B24" s="7">
        <v>4.3</v>
      </c>
      <c r="C24" s="4" t="s">
        <v>118</v>
      </c>
      <c r="D24" s="4" t="s">
        <v>118</v>
      </c>
      <c r="E24" s="4" t="s">
        <v>119</v>
      </c>
      <c r="F24" s="4" t="s">
        <v>33</v>
      </c>
      <c r="G24" s="4" t="s">
        <v>54</v>
      </c>
      <c r="H24" s="9">
        <v>45040</v>
      </c>
      <c r="I24" s="9">
        <v>45047</v>
      </c>
      <c r="J24" s="4" t="s">
        <v>56</v>
      </c>
    </row>
    <row r="25" spans="2:10" x14ac:dyDescent="0.2">
      <c r="B25" s="7">
        <v>4.3</v>
      </c>
      <c r="C25" s="4" t="s">
        <v>120</v>
      </c>
      <c r="D25" s="4" t="s">
        <v>121</v>
      </c>
      <c r="E25" s="4" t="s">
        <v>122</v>
      </c>
      <c r="F25" s="4" t="s">
        <v>33</v>
      </c>
      <c r="G25" s="4" t="s">
        <v>123</v>
      </c>
      <c r="H25" s="9">
        <v>45040</v>
      </c>
      <c r="I25" s="4"/>
      <c r="J25" s="4" t="s">
        <v>79</v>
      </c>
    </row>
    <row r="26" spans="2:10" x14ac:dyDescent="0.2">
      <c r="B26" s="7"/>
      <c r="D26" s="4"/>
      <c r="E26" s="4"/>
      <c r="F26" s="4"/>
      <c r="G26" s="4"/>
      <c r="H26" s="4"/>
      <c r="I26" s="4"/>
      <c r="J26" s="4"/>
    </row>
    <row r="27" spans="2:10" x14ac:dyDescent="0.2">
      <c r="B27" s="8">
        <v>5</v>
      </c>
      <c r="C27" s="22" t="s">
        <v>22</v>
      </c>
      <c r="D27" s="23"/>
      <c r="E27" s="23"/>
      <c r="F27" s="23"/>
      <c r="G27" s="23"/>
      <c r="H27" s="23"/>
      <c r="I27" s="23"/>
      <c r="J27" s="24"/>
    </row>
    <row r="28" spans="2:10" x14ac:dyDescent="0.2">
      <c r="B28" s="7">
        <v>5.0999999999999996</v>
      </c>
      <c r="C28" s="4" t="s">
        <v>23</v>
      </c>
      <c r="D28" s="4" t="s">
        <v>32</v>
      </c>
      <c r="E28" s="4" t="s">
        <v>24</v>
      </c>
      <c r="F28" s="4" t="s">
        <v>33</v>
      </c>
      <c r="G28" s="4" t="s">
        <v>40</v>
      </c>
      <c r="H28" s="4" t="s">
        <v>40</v>
      </c>
      <c r="I28" s="4" t="s">
        <v>40</v>
      </c>
      <c r="J28" s="4" t="s">
        <v>40</v>
      </c>
    </row>
    <row r="29" spans="2:10" x14ac:dyDescent="0.2">
      <c r="B29" s="7">
        <v>5.2</v>
      </c>
      <c r="C29" s="4" t="s">
        <v>28</v>
      </c>
      <c r="D29" s="4" t="s">
        <v>29</v>
      </c>
      <c r="E29" s="4" t="s">
        <v>30</v>
      </c>
      <c r="F29" s="4" t="s">
        <v>47</v>
      </c>
      <c r="G29" s="4" t="s">
        <v>40</v>
      </c>
      <c r="H29" s="4" t="s">
        <v>40</v>
      </c>
      <c r="I29" s="4" t="s">
        <v>40</v>
      </c>
      <c r="J29" s="4" t="s">
        <v>40</v>
      </c>
    </row>
    <row r="30" spans="2:10" x14ac:dyDescent="0.2">
      <c r="B30" s="7">
        <v>5.3</v>
      </c>
      <c r="C30" s="4" t="s">
        <v>64</v>
      </c>
      <c r="D30" s="2" t="s">
        <v>65</v>
      </c>
      <c r="E30" s="4"/>
      <c r="F30" s="4"/>
      <c r="G30" s="4" t="s">
        <v>40</v>
      </c>
      <c r="H30" s="4" t="s">
        <v>40</v>
      </c>
      <c r="I30" s="4" t="s">
        <v>40</v>
      </c>
      <c r="J30" s="4" t="s">
        <v>40</v>
      </c>
    </row>
    <row r="31" spans="2:10" x14ac:dyDescent="0.2">
      <c r="B31" s="4"/>
      <c r="C31" s="4"/>
      <c r="D31" s="4"/>
      <c r="E31" s="4"/>
      <c r="F31" s="4"/>
      <c r="G31" s="4"/>
      <c r="H31" s="4"/>
      <c r="I31" s="4"/>
      <c r="J31" s="4"/>
    </row>
  </sheetData>
  <mergeCells count="6">
    <mergeCell ref="C2:J2"/>
    <mergeCell ref="C4:J4"/>
    <mergeCell ref="C16:J16"/>
    <mergeCell ref="C27:J27"/>
    <mergeCell ref="C10:J10"/>
    <mergeCell ref="C20:J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9513-20DB-0D45-B538-05AD40B4D456}">
  <dimension ref="B2:L7"/>
  <sheetViews>
    <sheetView workbookViewId="0">
      <selection activeCell="K17" sqref="K17"/>
    </sheetView>
  </sheetViews>
  <sheetFormatPr baseColWidth="10" defaultRowHeight="16" x14ac:dyDescent="0.2"/>
  <cols>
    <col min="1" max="2" width="10.83203125" style="1"/>
    <col min="3" max="3" width="106.83203125" style="1" bestFit="1" customWidth="1"/>
    <col min="4" max="4" width="10.83203125" style="1"/>
    <col min="5" max="5" width="14.1640625" style="1" bestFit="1" customWidth="1"/>
    <col min="6" max="7" width="10.83203125" style="1"/>
    <col min="8" max="8" width="14" style="1" bestFit="1" customWidth="1"/>
    <col min="9" max="9" width="16" style="1" customWidth="1"/>
    <col min="10" max="10" width="10.83203125" style="1"/>
    <col min="11" max="11" width="16.33203125" style="1" bestFit="1" customWidth="1"/>
    <col min="12" max="16384" width="10.83203125" style="1"/>
  </cols>
  <sheetData>
    <row r="2" spans="2:12" ht="25" x14ac:dyDescent="0.2">
      <c r="B2" s="27" t="s">
        <v>85</v>
      </c>
      <c r="C2" s="28"/>
      <c r="E2" s="21" t="s">
        <v>47</v>
      </c>
      <c r="F2" s="21"/>
      <c r="H2" s="21" t="s">
        <v>127</v>
      </c>
      <c r="I2" s="21"/>
      <c r="K2" s="21" t="s">
        <v>19</v>
      </c>
      <c r="L2" s="21"/>
    </row>
    <row r="3" spans="2:12" ht="20" x14ac:dyDescent="0.2">
      <c r="B3" s="6" t="s">
        <v>36</v>
      </c>
      <c r="C3" s="6" t="s">
        <v>21</v>
      </c>
      <c r="E3" s="6" t="s">
        <v>36</v>
      </c>
      <c r="F3" s="6" t="s">
        <v>37</v>
      </c>
      <c r="H3" s="6" t="s">
        <v>36</v>
      </c>
      <c r="I3" s="6" t="s">
        <v>37</v>
      </c>
      <c r="K3" s="6" t="s">
        <v>36</v>
      </c>
      <c r="L3" s="6" t="s">
        <v>37</v>
      </c>
    </row>
    <row r="4" spans="2:12" x14ac:dyDescent="0.2">
      <c r="B4" s="4" t="s">
        <v>47</v>
      </c>
      <c r="C4" s="4" t="s">
        <v>50</v>
      </c>
      <c r="E4" s="4" t="s">
        <v>42</v>
      </c>
      <c r="F4" s="4" t="s">
        <v>45</v>
      </c>
      <c r="H4" s="4" t="s">
        <v>44</v>
      </c>
      <c r="I4" s="4" t="s">
        <v>45</v>
      </c>
      <c r="K4" s="4" t="s">
        <v>41</v>
      </c>
      <c r="L4" s="4" t="s">
        <v>45</v>
      </c>
    </row>
    <row r="5" spans="2:12" x14ac:dyDescent="0.2">
      <c r="B5" s="4" t="s">
        <v>33</v>
      </c>
      <c r="C5" s="4" t="s">
        <v>48</v>
      </c>
      <c r="E5" s="25" t="s">
        <v>38</v>
      </c>
      <c r="F5" s="26"/>
      <c r="H5" s="25" t="s">
        <v>39</v>
      </c>
      <c r="I5" s="26"/>
      <c r="K5" s="25" t="s">
        <v>51</v>
      </c>
      <c r="L5" s="26"/>
    </row>
    <row r="6" spans="2:12" x14ac:dyDescent="0.2">
      <c r="B6" s="4" t="s">
        <v>19</v>
      </c>
      <c r="C6" s="4" t="s">
        <v>49</v>
      </c>
      <c r="E6" s="25" t="s">
        <v>41</v>
      </c>
      <c r="F6" s="26"/>
      <c r="H6" s="25" t="s">
        <v>38</v>
      </c>
      <c r="I6" s="26"/>
      <c r="K6" s="25" t="s">
        <v>38</v>
      </c>
      <c r="L6" s="26"/>
    </row>
    <row r="7" spans="2:12" x14ac:dyDescent="0.2">
      <c r="E7" s="25"/>
      <c r="F7" s="26"/>
      <c r="H7" s="25"/>
      <c r="I7" s="26"/>
      <c r="K7" s="25"/>
      <c r="L7" s="26"/>
    </row>
  </sheetData>
  <mergeCells count="13">
    <mergeCell ref="H2:I2"/>
    <mergeCell ref="B2:C2"/>
    <mergeCell ref="E2:F2"/>
    <mergeCell ref="H6:I6"/>
    <mergeCell ref="K2:L2"/>
    <mergeCell ref="H5:I5"/>
    <mergeCell ref="E5:F5"/>
    <mergeCell ref="E6:F6"/>
    <mergeCell ref="H7:I7"/>
    <mergeCell ref="K5:L5"/>
    <mergeCell ref="K6:L6"/>
    <mergeCell ref="K7:L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BD13-B8C3-324B-AB82-026D6AD88C29}">
  <dimension ref="B2:J24"/>
  <sheetViews>
    <sheetView zoomScale="144" workbookViewId="0">
      <selection activeCell="B2" sqref="B2:D15"/>
    </sheetView>
  </sheetViews>
  <sheetFormatPr baseColWidth="10" defaultRowHeight="16" x14ac:dyDescent="0.2"/>
  <cols>
    <col min="1" max="1" width="10.83203125" style="1"/>
    <col min="2" max="2" width="19.5" style="1" customWidth="1"/>
    <col min="3" max="3" width="7.33203125" style="1" bestFit="1" customWidth="1"/>
    <col min="4" max="4" width="16.83203125" style="1" customWidth="1"/>
    <col min="5" max="5" width="12.5" style="1" customWidth="1"/>
    <col min="6" max="6" width="37.5" style="1" bestFit="1" customWidth="1"/>
    <col min="7" max="7" width="64.5" style="1" bestFit="1" customWidth="1"/>
    <col min="8" max="16384" width="10.83203125" style="1"/>
  </cols>
  <sheetData>
    <row r="2" spans="2:10" ht="25" x14ac:dyDescent="0.2">
      <c r="B2" s="21" t="s">
        <v>76</v>
      </c>
      <c r="C2" s="21"/>
      <c r="D2" s="21"/>
      <c r="E2" s="2"/>
      <c r="F2" s="27" t="s">
        <v>89</v>
      </c>
      <c r="G2" s="31"/>
      <c r="H2" s="31"/>
      <c r="I2" s="31"/>
      <c r="J2" s="28"/>
    </row>
    <row r="3" spans="2:10" ht="20" x14ac:dyDescent="0.2">
      <c r="B3" s="14" t="s">
        <v>7</v>
      </c>
      <c r="C3" s="14" t="s">
        <v>90</v>
      </c>
      <c r="D3" s="14" t="s">
        <v>94</v>
      </c>
      <c r="E3" s="2"/>
      <c r="F3" s="18" t="s">
        <v>90</v>
      </c>
      <c r="G3" s="19"/>
      <c r="H3" s="14" t="s">
        <v>91</v>
      </c>
      <c r="I3" s="14" t="s">
        <v>92</v>
      </c>
      <c r="J3" s="14" t="s">
        <v>93</v>
      </c>
    </row>
    <row r="4" spans="2:10" ht="20" x14ac:dyDescent="0.2">
      <c r="B4" s="4" t="s">
        <v>128</v>
      </c>
      <c r="C4" s="4" t="s">
        <v>91</v>
      </c>
      <c r="D4" s="20">
        <v>1000</v>
      </c>
      <c r="E4" s="2"/>
      <c r="F4" s="14" t="s">
        <v>94</v>
      </c>
      <c r="G4" s="14" t="s">
        <v>21</v>
      </c>
      <c r="H4" s="15">
        <v>1000</v>
      </c>
      <c r="I4" s="15">
        <v>500</v>
      </c>
      <c r="J4" s="15">
        <v>250</v>
      </c>
    </row>
    <row r="5" spans="2:10" x14ac:dyDescent="0.2">
      <c r="B5" s="4" t="s">
        <v>129</v>
      </c>
      <c r="C5" s="4" t="s">
        <v>91</v>
      </c>
      <c r="D5" s="20">
        <v>1000</v>
      </c>
      <c r="E5" s="2"/>
      <c r="F5" s="4" t="s">
        <v>97</v>
      </c>
      <c r="G5" s="4" t="s">
        <v>102</v>
      </c>
      <c r="H5" s="7" t="s">
        <v>96</v>
      </c>
      <c r="I5" s="7"/>
      <c r="J5" s="7"/>
    </row>
    <row r="6" spans="2:10" x14ac:dyDescent="0.2">
      <c r="B6" s="4" t="s">
        <v>130</v>
      </c>
      <c r="C6" s="4" t="s">
        <v>92</v>
      </c>
      <c r="D6" s="20">
        <v>500</v>
      </c>
      <c r="E6" s="2"/>
      <c r="F6" s="4" t="s">
        <v>98</v>
      </c>
      <c r="G6" s="4" t="s">
        <v>134</v>
      </c>
      <c r="H6" s="7"/>
      <c r="I6" s="7" t="s">
        <v>96</v>
      </c>
      <c r="J6" s="7"/>
    </row>
    <row r="7" spans="2:10" x14ac:dyDescent="0.2">
      <c r="B7" s="4" t="s">
        <v>131</v>
      </c>
      <c r="C7" s="4" t="s">
        <v>92</v>
      </c>
      <c r="D7" s="20">
        <v>500</v>
      </c>
      <c r="E7" s="2"/>
      <c r="F7" s="4" t="s">
        <v>95</v>
      </c>
      <c r="G7" s="4" t="s">
        <v>103</v>
      </c>
      <c r="H7" s="7">
        <v>4</v>
      </c>
      <c r="I7" s="7">
        <v>2</v>
      </c>
      <c r="J7" s="7"/>
    </row>
    <row r="8" spans="2:10" x14ac:dyDescent="0.2">
      <c r="B8" s="4" t="s">
        <v>132</v>
      </c>
      <c r="C8" s="4" t="s">
        <v>93</v>
      </c>
      <c r="D8" s="20">
        <v>250</v>
      </c>
      <c r="E8" s="2"/>
      <c r="F8" s="4" t="s">
        <v>101</v>
      </c>
      <c r="G8" s="4" t="s">
        <v>104</v>
      </c>
      <c r="H8" s="7" t="s">
        <v>96</v>
      </c>
      <c r="I8" s="7" t="s">
        <v>96</v>
      </c>
      <c r="J8" s="7" t="s">
        <v>96</v>
      </c>
    </row>
    <row r="9" spans="2:10" x14ac:dyDescent="0.2">
      <c r="B9" s="4" t="s">
        <v>133</v>
      </c>
      <c r="C9" s="4" t="s">
        <v>93</v>
      </c>
      <c r="D9" s="20">
        <v>250</v>
      </c>
      <c r="E9" s="2"/>
      <c r="F9" s="4" t="s">
        <v>99</v>
      </c>
      <c r="G9" s="4" t="s">
        <v>105</v>
      </c>
      <c r="H9" s="7" t="s">
        <v>96</v>
      </c>
      <c r="I9" s="7"/>
      <c r="J9" s="7"/>
    </row>
    <row r="10" spans="2:10" x14ac:dyDescent="0.2">
      <c r="B10" s="4" t="s">
        <v>135</v>
      </c>
      <c r="C10" s="4" t="s">
        <v>93</v>
      </c>
      <c r="D10" s="20">
        <v>250</v>
      </c>
      <c r="E10" s="2"/>
      <c r="F10" s="4" t="s">
        <v>106</v>
      </c>
      <c r="G10" s="4" t="s">
        <v>107</v>
      </c>
      <c r="H10" s="7"/>
      <c r="I10" s="7" t="s">
        <v>96</v>
      </c>
      <c r="J10" s="7" t="s">
        <v>96</v>
      </c>
    </row>
    <row r="11" spans="2:10" x14ac:dyDescent="0.2">
      <c r="B11" s="4" t="s">
        <v>156</v>
      </c>
      <c r="C11" s="4" t="s">
        <v>93</v>
      </c>
      <c r="D11" s="20">
        <v>250</v>
      </c>
      <c r="E11" s="2"/>
      <c r="F11" s="4" t="s">
        <v>100</v>
      </c>
      <c r="G11" s="4" t="s">
        <v>108</v>
      </c>
      <c r="H11" s="7" t="s">
        <v>96</v>
      </c>
      <c r="I11" s="7" t="s">
        <v>96</v>
      </c>
      <c r="J11" s="7" t="s">
        <v>96</v>
      </c>
    </row>
    <row r="12" spans="2:10" x14ac:dyDescent="0.2">
      <c r="B12" s="4" t="s">
        <v>136</v>
      </c>
      <c r="C12" s="4" t="s">
        <v>93</v>
      </c>
      <c r="D12" s="4" t="s">
        <v>137</v>
      </c>
      <c r="E12" s="2"/>
    </row>
    <row r="13" spans="2:10" x14ac:dyDescent="0.2">
      <c r="B13" s="4" t="s">
        <v>138</v>
      </c>
      <c r="C13" s="4" t="s">
        <v>139</v>
      </c>
      <c r="D13" s="4" t="s">
        <v>139</v>
      </c>
      <c r="E13" s="2"/>
    </row>
    <row r="14" spans="2:10" x14ac:dyDescent="0.2">
      <c r="B14" s="4" t="s">
        <v>140</v>
      </c>
      <c r="C14" s="4" t="s">
        <v>139</v>
      </c>
      <c r="D14" s="4" t="s">
        <v>141</v>
      </c>
      <c r="E14" s="2"/>
    </row>
    <row r="15" spans="2:10" x14ac:dyDescent="0.2">
      <c r="B15" s="29" t="s">
        <v>75</v>
      </c>
      <c r="C15" s="30"/>
      <c r="D15" s="20">
        <f>SUM(D4:D14)</f>
        <v>4000</v>
      </c>
      <c r="E15" s="2"/>
    </row>
    <row r="19" spans="2:5" x14ac:dyDescent="0.2">
      <c r="B19" s="2"/>
      <c r="C19" s="2"/>
      <c r="D19" s="2"/>
      <c r="E19" s="2"/>
    </row>
    <row r="24" spans="2:5" x14ac:dyDescent="0.2">
      <c r="B24" s="17"/>
      <c r="C24" s="16"/>
      <c r="D24" s="16"/>
      <c r="E24" s="16"/>
    </row>
  </sheetData>
  <mergeCells count="3">
    <mergeCell ref="B15:C15"/>
    <mergeCell ref="F2:J2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5F44-EBF9-754B-A835-AE833648A0A7}">
  <dimension ref="B2:C5"/>
  <sheetViews>
    <sheetView workbookViewId="0">
      <selection activeCell="C13" sqref="C13"/>
    </sheetView>
  </sheetViews>
  <sheetFormatPr baseColWidth="10" defaultRowHeight="16" x14ac:dyDescent="0.2"/>
  <cols>
    <col min="1" max="1" width="10.83203125" style="1"/>
    <col min="2" max="2" width="20.6640625" style="1" bestFit="1" customWidth="1"/>
    <col min="3" max="3" width="60.83203125" style="1" bestFit="1" customWidth="1"/>
    <col min="4" max="16384" width="10.83203125" style="1"/>
  </cols>
  <sheetData>
    <row r="2" spans="2:3" ht="25" x14ac:dyDescent="0.2">
      <c r="B2" s="21" t="s">
        <v>66</v>
      </c>
      <c r="C2" s="21"/>
    </row>
    <row r="3" spans="2:3" ht="20" x14ac:dyDescent="0.2">
      <c r="B3" s="6" t="s">
        <v>69</v>
      </c>
      <c r="C3" s="6" t="s">
        <v>6</v>
      </c>
    </row>
    <row r="4" spans="2:3" x14ac:dyDescent="0.2">
      <c r="B4" s="4" t="s">
        <v>113</v>
      </c>
      <c r="C4" s="32" t="s">
        <v>68</v>
      </c>
    </row>
    <row r="5" spans="2:3" x14ac:dyDescent="0.2">
      <c r="B5" s="4" t="s">
        <v>67</v>
      </c>
      <c r="C5" s="32"/>
    </row>
  </sheetData>
  <mergeCells count="2">
    <mergeCell ref="B2:C2"/>
    <mergeCell ref="C4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6705-5C85-A549-B1BB-23342EC15FD7}">
  <dimension ref="A1:G13"/>
  <sheetViews>
    <sheetView workbookViewId="0">
      <selection activeCell="C11" sqref="C11"/>
    </sheetView>
  </sheetViews>
  <sheetFormatPr baseColWidth="10" defaultRowHeight="16" x14ac:dyDescent="0.2"/>
  <cols>
    <col min="3" max="3" width="24.33203125" bestFit="1" customWidth="1"/>
  </cols>
  <sheetData>
    <row r="1" spans="1:7" x14ac:dyDescent="0.2">
      <c r="A1" t="s">
        <v>83</v>
      </c>
    </row>
    <row r="2" spans="1:7" x14ac:dyDescent="0.2">
      <c r="A2" t="s">
        <v>54</v>
      </c>
      <c r="B2" t="s">
        <v>142</v>
      </c>
      <c r="D2">
        <v>40</v>
      </c>
      <c r="F2" t="s">
        <v>161</v>
      </c>
      <c r="G2" t="s">
        <v>162</v>
      </c>
    </row>
    <row r="3" spans="1:7" x14ac:dyDescent="0.2">
      <c r="A3" t="s">
        <v>123</v>
      </c>
      <c r="B3" t="s">
        <v>142</v>
      </c>
      <c r="D3">
        <v>40</v>
      </c>
      <c r="F3" t="s">
        <v>161</v>
      </c>
      <c r="G3" t="s">
        <v>162</v>
      </c>
    </row>
    <row r="4" spans="1:7" x14ac:dyDescent="0.2">
      <c r="A4" t="s">
        <v>143</v>
      </c>
      <c r="B4" t="s">
        <v>144</v>
      </c>
      <c r="D4">
        <v>60</v>
      </c>
      <c r="F4" t="s">
        <v>161</v>
      </c>
      <c r="G4" t="s">
        <v>162</v>
      </c>
    </row>
    <row r="5" spans="1:7" x14ac:dyDescent="0.2">
      <c r="A5" t="s">
        <v>145</v>
      </c>
      <c r="B5" t="s">
        <v>144</v>
      </c>
      <c r="D5">
        <v>60</v>
      </c>
      <c r="F5" t="s">
        <v>161</v>
      </c>
      <c r="G5" t="s">
        <v>162</v>
      </c>
    </row>
    <row r="6" spans="1:7" x14ac:dyDescent="0.2">
      <c r="A6" t="s">
        <v>146</v>
      </c>
      <c r="B6" t="s">
        <v>147</v>
      </c>
      <c r="C6" t="s">
        <v>155</v>
      </c>
      <c r="D6">
        <v>40</v>
      </c>
      <c r="F6" t="s">
        <v>161</v>
      </c>
      <c r="G6" t="s">
        <v>128</v>
      </c>
    </row>
    <row r="7" spans="1:7" x14ac:dyDescent="0.2">
      <c r="A7" t="s">
        <v>148</v>
      </c>
      <c r="B7" t="s">
        <v>149</v>
      </c>
      <c r="D7">
        <v>60</v>
      </c>
      <c r="F7" t="s">
        <v>161</v>
      </c>
      <c r="G7" t="s">
        <v>128</v>
      </c>
    </row>
    <row r="8" spans="1:7" x14ac:dyDescent="0.2">
      <c r="A8" t="s">
        <v>150</v>
      </c>
      <c r="B8" t="s">
        <v>149</v>
      </c>
      <c r="D8">
        <v>60</v>
      </c>
      <c r="F8" t="s">
        <v>161</v>
      </c>
      <c r="G8" t="s">
        <v>128</v>
      </c>
    </row>
    <row r="9" spans="1:7" x14ac:dyDescent="0.2">
      <c r="A9" t="s">
        <v>151</v>
      </c>
      <c r="B9" t="s">
        <v>152</v>
      </c>
      <c r="D9">
        <v>60</v>
      </c>
      <c r="F9" t="s">
        <v>161</v>
      </c>
      <c r="G9" t="s">
        <v>128</v>
      </c>
    </row>
    <row r="10" spans="1:7" x14ac:dyDescent="0.2">
      <c r="A10" t="s">
        <v>153</v>
      </c>
      <c r="B10" t="s">
        <v>154</v>
      </c>
      <c r="D10">
        <v>60</v>
      </c>
      <c r="F10" t="s">
        <v>161</v>
      </c>
      <c r="G10" t="s">
        <v>130</v>
      </c>
    </row>
    <row r="11" spans="1:7" x14ac:dyDescent="0.2">
      <c r="A11" t="s">
        <v>157</v>
      </c>
      <c r="B11" t="s">
        <v>158</v>
      </c>
      <c r="D11">
        <v>60</v>
      </c>
      <c r="F11" t="s">
        <v>161</v>
      </c>
      <c r="G11" t="s">
        <v>130</v>
      </c>
    </row>
    <row r="12" spans="1:7" x14ac:dyDescent="0.2">
      <c r="A12" t="s">
        <v>159</v>
      </c>
      <c r="B12" t="s">
        <v>160</v>
      </c>
      <c r="D12">
        <v>60</v>
      </c>
      <c r="F12" t="s">
        <v>161</v>
      </c>
      <c r="G12" t="s">
        <v>163</v>
      </c>
    </row>
    <row r="13" spans="1:7" x14ac:dyDescent="0.2">
      <c r="C13">
        <f>SUM(D2:D12)</f>
        <v>600</v>
      </c>
      <c r="F13" t="s">
        <v>161</v>
      </c>
      <c r="G13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D4BD-7C35-6442-847E-A267A6A7DB4D}">
  <dimension ref="B2:L7"/>
  <sheetViews>
    <sheetView workbookViewId="0">
      <selection activeCell="O10" sqref="O10"/>
    </sheetView>
  </sheetViews>
  <sheetFormatPr baseColWidth="10" defaultRowHeight="16" x14ac:dyDescent="0.2"/>
  <cols>
    <col min="1" max="1" width="10.83203125" style="2"/>
    <col min="2" max="2" width="12.33203125" style="2" bestFit="1" customWidth="1"/>
    <col min="3" max="3" width="10.5" style="2" bestFit="1" customWidth="1"/>
    <col min="4" max="4" width="10.5" style="2" customWidth="1"/>
    <col min="5" max="5" width="12.33203125" style="2" bestFit="1" customWidth="1"/>
    <col min="6" max="7" width="10.5" style="2" customWidth="1"/>
    <col min="8" max="8" width="14.83203125" style="2" bestFit="1" customWidth="1"/>
    <col min="9" max="9" width="10.5" style="2" customWidth="1"/>
    <col min="10" max="10" width="10.83203125" style="2"/>
    <col min="11" max="11" width="11.83203125" style="2" bestFit="1" customWidth="1"/>
    <col min="12" max="12" width="11.1640625" style="2" bestFit="1" customWidth="1"/>
    <col min="13" max="16384" width="10.83203125" style="2"/>
  </cols>
  <sheetData>
    <row r="2" spans="2:12" ht="25" x14ac:dyDescent="0.2">
      <c r="B2" s="27" t="s">
        <v>77</v>
      </c>
      <c r="C2" s="28"/>
      <c r="E2" s="27" t="s">
        <v>76</v>
      </c>
      <c r="F2" s="28"/>
      <c r="H2" s="27" t="s">
        <v>80</v>
      </c>
      <c r="I2" s="28"/>
      <c r="K2" s="27" t="s">
        <v>75</v>
      </c>
      <c r="L2" s="28"/>
    </row>
    <row r="3" spans="2:12" ht="20" x14ac:dyDescent="0.2">
      <c r="B3" s="6" t="s">
        <v>72</v>
      </c>
      <c r="C3" s="6" t="s">
        <v>71</v>
      </c>
      <c r="E3" s="6" t="s">
        <v>7</v>
      </c>
      <c r="F3" s="6" t="s">
        <v>71</v>
      </c>
      <c r="H3" s="6" t="s">
        <v>81</v>
      </c>
      <c r="I3" s="6" t="s">
        <v>75</v>
      </c>
      <c r="K3" s="6" t="s">
        <v>72</v>
      </c>
      <c r="L3" s="6" t="s">
        <v>71</v>
      </c>
    </row>
    <row r="4" spans="2:12" x14ac:dyDescent="0.2">
      <c r="B4" s="4" t="s">
        <v>73</v>
      </c>
      <c r="C4" s="10">
        <v>1200</v>
      </c>
      <c r="D4" s="11"/>
      <c r="E4" s="4" t="s">
        <v>40</v>
      </c>
      <c r="F4" s="10">
        <v>0</v>
      </c>
      <c r="G4" s="11"/>
      <c r="H4" s="4" t="s">
        <v>82</v>
      </c>
      <c r="I4" s="10">
        <v>45</v>
      </c>
      <c r="K4" s="4" t="s">
        <v>77</v>
      </c>
      <c r="L4" s="10">
        <f>SUM(C4:C5)</f>
        <v>2200</v>
      </c>
    </row>
    <row r="5" spans="2:12" x14ac:dyDescent="0.2">
      <c r="B5" s="4" t="s">
        <v>74</v>
      </c>
      <c r="C5" s="10">
        <v>1000</v>
      </c>
      <c r="D5" s="11"/>
      <c r="H5" s="4" t="s">
        <v>83</v>
      </c>
      <c r="I5" s="12">
        <v>100</v>
      </c>
      <c r="K5" s="4" t="s">
        <v>76</v>
      </c>
      <c r="L5" s="10">
        <v>4000</v>
      </c>
    </row>
    <row r="6" spans="2:12" x14ac:dyDescent="0.2">
      <c r="B6" s="4" t="s">
        <v>88</v>
      </c>
      <c r="C6" s="10">
        <v>0</v>
      </c>
      <c r="H6" s="4" t="s">
        <v>75</v>
      </c>
      <c r="I6" s="13">
        <f>I4*I5</f>
        <v>4500</v>
      </c>
      <c r="K6" s="4" t="s">
        <v>84</v>
      </c>
      <c r="L6" s="10">
        <f>I6</f>
        <v>4500</v>
      </c>
    </row>
    <row r="7" spans="2:12" x14ac:dyDescent="0.2">
      <c r="B7" s="4" t="s">
        <v>124</v>
      </c>
      <c r="C7" s="10">
        <v>85</v>
      </c>
      <c r="K7" s="4" t="s">
        <v>78</v>
      </c>
      <c r="L7" s="13">
        <f>SUM(L5:L6)-L4</f>
        <v>6300</v>
      </c>
    </row>
  </sheetData>
  <mergeCells count="4">
    <mergeCell ref="B2:C2"/>
    <mergeCell ref="K2:L2"/>
    <mergeCell ref="E2:F2"/>
    <mergeCell ref="H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F82C-93DD-964E-A536-6CC2BABA1C7A}">
  <dimension ref="A1"/>
  <sheetViews>
    <sheetView zoomScale="50" zoomScaleNormal="180" workbookViewId="0">
      <selection activeCell="AK74" sqref="A1:XFD1048576"/>
    </sheetView>
  </sheetViews>
  <sheetFormatPr baseColWidth="10" defaultRowHeight="16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Workplan</vt:lpstr>
      <vt:lpstr>Committee</vt:lpstr>
      <vt:lpstr>Sponsor List</vt:lpstr>
      <vt:lpstr>Brack Age Groups</vt:lpstr>
      <vt:lpstr>Sign Ups</vt:lpstr>
      <vt:lpstr>Budget</vt:lpstr>
      <vt:lpstr>Court 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brentt</dc:creator>
  <cp:lastModifiedBy>brentt</cp:lastModifiedBy>
  <dcterms:created xsi:type="dcterms:W3CDTF">2023-03-07T23:33:33Z</dcterms:created>
  <dcterms:modified xsi:type="dcterms:W3CDTF">2023-06-05T02:26:37Z</dcterms:modified>
</cp:coreProperties>
</file>